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930" activeTab="1"/>
  </bookViews>
  <sheets>
    <sheet name="Kosztorys Inwestorski" sheetId="1" r:id="rId1"/>
    <sheet name="Kosztorys ofertowy" sheetId="3" r:id="rId2"/>
    <sheet name="Przedmiar robót" sheetId="2" r:id="rId3"/>
  </sheets>
  <definedNames>
    <definedName name="_xlnm.Print_Titles" localSheetId="0">'Kosztorys Inwestorski'!$1:$4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l="1"/>
  <c r="A7" i="3" s="1"/>
  <c r="A5" i="2"/>
  <c r="F9" i="1"/>
  <c r="F8" i="1"/>
  <c r="A8" i="3" l="1"/>
  <c r="A9" i="3" s="1"/>
  <c r="A6" i="2"/>
  <c r="A7" i="2" s="1"/>
  <c r="A5" i="1"/>
  <c r="A6" i="1" s="1"/>
  <c r="F5" i="1"/>
  <c r="F6" i="1"/>
  <c r="F7" i="1"/>
  <c r="A8" i="2" l="1"/>
  <c r="A7" i="1"/>
  <c r="A8" i="1"/>
  <c r="F11" i="1"/>
  <c r="F12" i="1" s="1"/>
  <c r="A9" i="2" l="1"/>
  <c r="A9" i="1"/>
  <c r="F13" i="1"/>
</calcChain>
</file>

<file path=xl/sharedStrings.xml><?xml version="1.0" encoding="utf-8"?>
<sst xmlns="http://schemas.openxmlformats.org/spreadsheetml/2006/main" count="58" uniqueCount="21">
  <si>
    <t>j.m.</t>
  </si>
  <si>
    <t>m2</t>
  </si>
  <si>
    <t>lp.</t>
  </si>
  <si>
    <t>opis robór</t>
  </si>
  <si>
    <t>ilość</t>
  </si>
  <si>
    <t>c.j.</t>
  </si>
  <si>
    <t>wartość</t>
  </si>
  <si>
    <t>suma NETTO</t>
  </si>
  <si>
    <t>suma BRUTTO</t>
  </si>
  <si>
    <t>VAT 23%</t>
  </si>
  <si>
    <t>Oczyszczenie i skropienie nawierzchni</t>
  </si>
  <si>
    <t>KOSZTORYS INWESTORSKI</t>
  </si>
  <si>
    <t>PRZEDMIAR ROBÓT</t>
  </si>
  <si>
    <t>Remont nawierzchni drogi powiatowej nr 1135 N na odcinku na długości 0,9 km (od miejscowości Aniołowo do przejazdu PKP).</t>
  </si>
  <si>
    <t>Warstwa wyrównawcza z mieszanki AC 16 W Kr 3 w ilości 100 kg/m2</t>
  </si>
  <si>
    <t>Nawierzchnia z mieszanki BBTM 8 B - warstwa ścieralna - gr. 2 cm</t>
  </si>
  <si>
    <t>Pobocza z kruszywa łamanego stabilizowanego mechanicznie  gr. 10 cm</t>
  </si>
  <si>
    <t xml:space="preserve">Oczyszczenie i skropienie nawierzchni </t>
  </si>
  <si>
    <t>Pobocza z kruszywa łamanego stabilizowanego mechanicznie  gr. 10 cm (1352,6 + 449,3)</t>
  </si>
  <si>
    <t>Warstwa wyrównawcza z mieszanki AC 16 W KR 3 w ilości 100 kg/m2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</si>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</sst>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14</xdr:row>
      <xdr:rowOff>28575</xdr:rowOff>
    </xdr:from>
    <xdr:to>
      <xdr:col>5</xdr:col>
      <xdr:colOff>931164</xdr:colOff>
      <xdr:row>19</xdr:row>
      <xdr:rowOff>44196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C0191ED9-FDEF-4F74-9D4E-50F4C1F63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3724275"/>
          <a:ext cx="1712214" cy="8252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10</xdr:row>
      <xdr:rowOff>57150</xdr:rowOff>
    </xdr:from>
    <xdr:to>
      <xdr:col>3</xdr:col>
      <xdr:colOff>740664</xdr:colOff>
      <xdr:row>15</xdr:row>
      <xdr:rowOff>72771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88105FDA-0F2E-4FB6-B967-A94E25A63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105150"/>
          <a:ext cx="1712214" cy="8252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sqref="A1:XFD1048576"/>
    </sheetView>
  </sheetViews>
  <sheetFormatPr defaultRowHeight="12.75" x14ac:dyDescent="0.25"/>
  <cols>
    <col min="1" max="1" width="3.28515625" style="13" bestFit="1" customWidth="1"/>
    <col min="2" max="2" width="51.28515625" style="14" customWidth="1"/>
    <col min="3" max="3" width="4.42578125" style="13" bestFit="1" customWidth="1"/>
    <col min="4" max="4" width="10.28515625" style="16" customWidth="1"/>
    <col min="5" max="5" width="10.28515625" style="17" customWidth="1"/>
    <col min="6" max="6" width="14.140625" style="17" customWidth="1"/>
    <col min="7" max="16384" width="9.140625" style="1"/>
  </cols>
  <sheetData>
    <row r="1" spans="1:6" x14ac:dyDescent="0.25">
      <c r="A1" s="22" t="s">
        <v>11</v>
      </c>
      <c r="B1" s="22"/>
      <c r="C1" s="22"/>
      <c r="D1" s="22"/>
      <c r="E1" s="22"/>
      <c r="F1" s="22"/>
    </row>
    <row r="2" spans="1:6" ht="36" customHeight="1" x14ac:dyDescent="0.25">
      <c r="A2" s="23" t="s">
        <v>13</v>
      </c>
      <c r="B2" s="23"/>
      <c r="C2" s="23"/>
      <c r="D2" s="23"/>
      <c r="E2" s="23"/>
      <c r="F2" s="23"/>
    </row>
    <row r="3" spans="1:6" s="6" customFormat="1" x14ac:dyDescent="0.25">
      <c r="A3" s="2" t="s">
        <v>2</v>
      </c>
      <c r="B3" s="3" t="s">
        <v>3</v>
      </c>
      <c r="C3" s="2" t="s">
        <v>0</v>
      </c>
      <c r="D3" s="4" t="s">
        <v>4</v>
      </c>
      <c r="E3" s="5" t="s">
        <v>5</v>
      </c>
      <c r="F3" s="5" t="s">
        <v>6</v>
      </c>
    </row>
    <row r="4" spans="1:6" s="6" customFormat="1" x14ac:dyDescent="0.2">
      <c r="A4" s="7"/>
      <c r="B4" s="7"/>
      <c r="C4" s="7"/>
      <c r="D4" s="7"/>
      <c r="E4" s="7"/>
      <c r="F4" s="7"/>
    </row>
    <row r="5" spans="1:6" x14ac:dyDescent="0.25">
      <c r="A5" s="8">
        <f>MAX(A4:A4)+1</f>
        <v>1</v>
      </c>
      <c r="B5" s="9" t="s">
        <v>10</v>
      </c>
      <c r="C5" s="10" t="s">
        <v>1</v>
      </c>
      <c r="D5" s="18">
        <v>3227.1</v>
      </c>
      <c r="E5" s="12">
        <v>0.93</v>
      </c>
      <c r="F5" s="12">
        <f t="shared" ref="F5:F7" si="0">ROUND(D5*E5,2)</f>
        <v>3001.2</v>
      </c>
    </row>
    <row r="6" spans="1:6" ht="25.5" x14ac:dyDescent="0.25">
      <c r="A6" s="8">
        <f>MAX(A5:A5)+1</f>
        <v>2</v>
      </c>
      <c r="B6" s="9" t="s">
        <v>14</v>
      </c>
      <c r="C6" s="10" t="s">
        <v>1</v>
      </c>
      <c r="D6" s="18">
        <v>3227.1</v>
      </c>
      <c r="E6" s="12">
        <v>32</v>
      </c>
      <c r="F6" s="12">
        <f t="shared" si="0"/>
        <v>103267.2</v>
      </c>
    </row>
    <row r="7" spans="1:6" x14ac:dyDescent="0.25">
      <c r="A7" s="8">
        <f>MAX(A5:A6)+1</f>
        <v>3</v>
      </c>
      <c r="B7" s="9" t="s">
        <v>10</v>
      </c>
      <c r="C7" s="10" t="s">
        <v>1</v>
      </c>
      <c r="D7" s="18">
        <v>3227.1</v>
      </c>
      <c r="E7" s="12">
        <v>0.93</v>
      </c>
      <c r="F7" s="12">
        <f t="shared" si="0"/>
        <v>3001.2</v>
      </c>
    </row>
    <row r="8" spans="1:6" ht="25.5" x14ac:dyDescent="0.25">
      <c r="A8" s="8">
        <f t="shared" ref="A8" si="1">MAX(A5:A7)+1</f>
        <v>4</v>
      </c>
      <c r="B8" s="9" t="s">
        <v>15</v>
      </c>
      <c r="C8" s="10" t="s">
        <v>1</v>
      </c>
      <c r="D8" s="18">
        <v>3227.1</v>
      </c>
      <c r="E8" s="12">
        <v>18</v>
      </c>
      <c r="F8" s="12">
        <f t="shared" ref="F8:F9" si="2">ROUND(D8*E8,2)</f>
        <v>58087.8</v>
      </c>
    </row>
    <row r="9" spans="1:6" ht="25.5" x14ac:dyDescent="0.25">
      <c r="A9" s="8">
        <f>MAX(A7:A8)+1</f>
        <v>5</v>
      </c>
      <c r="B9" s="9" t="s">
        <v>16</v>
      </c>
      <c r="C9" s="10" t="s">
        <v>1</v>
      </c>
      <c r="D9" s="18">
        <v>1801.9</v>
      </c>
      <c r="E9" s="12">
        <v>21</v>
      </c>
      <c r="F9" s="12">
        <f t="shared" si="2"/>
        <v>37839.9</v>
      </c>
    </row>
    <row r="11" spans="1:6" x14ac:dyDescent="0.25">
      <c r="D11" s="20" t="s">
        <v>7</v>
      </c>
      <c r="E11" s="20"/>
      <c r="F11" s="15">
        <f>SUM(F5:F9)</f>
        <v>205197.3</v>
      </c>
    </row>
    <row r="12" spans="1:6" x14ac:dyDescent="0.25">
      <c r="D12" s="21" t="s">
        <v>9</v>
      </c>
      <c r="E12" s="21"/>
      <c r="F12" s="12">
        <f>ROUND(0.23*F11,2)</f>
        <v>47195.38</v>
      </c>
    </row>
    <row r="13" spans="1:6" x14ac:dyDescent="0.25">
      <c r="D13" s="20" t="s">
        <v>8</v>
      </c>
      <c r="E13" s="20"/>
      <c r="F13" s="15">
        <f>SUM(F11:F12)</f>
        <v>252392.68</v>
      </c>
    </row>
  </sheetData>
  <mergeCells count="5">
    <mergeCell ref="D11:E11"/>
    <mergeCell ref="D12:E12"/>
    <mergeCell ref="D13:E13"/>
    <mergeCell ref="A1:F1"/>
    <mergeCell ref="A2:F2"/>
  </mergeCells>
  <pageMargins left="0.7" right="0.7" top="0.75" bottom="0.75" header="0.3" footer="0.3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7" sqref="B17"/>
    </sheetView>
  </sheetViews>
  <sheetFormatPr defaultRowHeight="12.75" x14ac:dyDescent="0.25"/>
  <cols>
    <col min="1" max="1" width="3.28515625" style="13" bestFit="1" customWidth="1"/>
    <col min="2" max="2" width="51.28515625" style="14" customWidth="1"/>
    <col min="3" max="3" width="4.42578125" style="13" bestFit="1" customWidth="1"/>
    <col min="4" max="4" width="10.28515625" style="16" customWidth="1"/>
    <col min="5" max="5" width="10.28515625" style="17" customWidth="1"/>
    <col min="6" max="6" width="14.140625" style="17" customWidth="1"/>
    <col min="7" max="16384" width="9.140625" style="1"/>
  </cols>
  <sheetData>
    <row r="1" spans="1:6" x14ac:dyDescent="0.25">
      <c r="A1" s="22" t="s">
        <v>20</v>
      </c>
      <c r="B1" s="22"/>
      <c r="C1" s="22"/>
      <c r="D1" s="22"/>
      <c r="E1" s="22"/>
      <c r="F1" s="22"/>
    </row>
    <row r="2" spans="1:6" ht="36" customHeight="1" x14ac:dyDescent="0.25">
      <c r="A2" s="23" t="s">
        <v>13</v>
      </c>
      <c r="B2" s="23"/>
      <c r="C2" s="23"/>
      <c r="D2" s="23"/>
      <c r="E2" s="23"/>
      <c r="F2" s="23"/>
    </row>
    <row r="3" spans="1:6" s="6" customFormat="1" x14ac:dyDescent="0.25">
      <c r="A3" s="2" t="s">
        <v>2</v>
      </c>
      <c r="B3" s="3" t="s">
        <v>3</v>
      </c>
      <c r="C3" s="2" t="s">
        <v>0</v>
      </c>
      <c r="D3" s="4" t="s">
        <v>4</v>
      </c>
      <c r="E3" s="5" t="s">
        <v>5</v>
      </c>
      <c r="F3" s="5" t="s">
        <v>6</v>
      </c>
    </row>
    <row r="4" spans="1:6" s="6" customFormat="1" x14ac:dyDescent="0.2">
      <c r="A4" s="7"/>
      <c r="B4" s="7"/>
      <c r="C4" s="7"/>
      <c r="D4" s="7"/>
      <c r="E4" s="7"/>
      <c r="F4" s="7"/>
    </row>
    <row r="5" spans="1:6" x14ac:dyDescent="0.25">
      <c r="A5" s="8">
        <f>MAX(A4:A4)+1</f>
        <v>1</v>
      </c>
      <c r="B5" s="9" t="s">
        <v>10</v>
      </c>
      <c r="C5" s="10" t="s">
        <v>1</v>
      </c>
      <c r="D5" s="18">
        <v>3227.1</v>
      </c>
      <c r="E5" s="12"/>
      <c r="F5" s="12"/>
    </row>
    <row r="6" spans="1:6" ht="25.5" x14ac:dyDescent="0.25">
      <c r="A6" s="8">
        <f>MAX(A5:A5)+1</f>
        <v>2</v>
      </c>
      <c r="B6" s="9" t="s">
        <v>19</v>
      </c>
      <c r="C6" s="10" t="s">
        <v>1</v>
      </c>
      <c r="D6" s="18">
        <v>3227.1</v>
      </c>
      <c r="E6" s="12"/>
      <c r="F6" s="12"/>
    </row>
    <row r="7" spans="1:6" x14ac:dyDescent="0.25">
      <c r="A7" s="8">
        <f>MAX(A5:A6)+1</f>
        <v>3</v>
      </c>
      <c r="B7" s="9" t="s">
        <v>10</v>
      </c>
      <c r="C7" s="10" t="s">
        <v>1</v>
      </c>
      <c r="D7" s="18">
        <v>3227.1</v>
      </c>
      <c r="E7" s="12"/>
      <c r="F7" s="12"/>
    </row>
    <row r="8" spans="1:6" ht="25.5" x14ac:dyDescent="0.25">
      <c r="A8" s="8">
        <f t="shared" ref="A8" si="0">MAX(A5:A7)+1</f>
        <v>4</v>
      </c>
      <c r="B8" s="9" t="s">
        <v>15</v>
      </c>
      <c r="C8" s="10" t="s">
        <v>1</v>
      </c>
      <c r="D8" s="18">
        <v>3227.1</v>
      </c>
      <c r="E8" s="12"/>
      <c r="F8" s="12"/>
    </row>
    <row r="9" spans="1:6" ht="25.5" x14ac:dyDescent="0.25">
      <c r="A9" s="8">
        <f>MAX(A7:A8)+1</f>
        <v>5</v>
      </c>
      <c r="B9" s="9" t="s">
        <v>16</v>
      </c>
      <c r="C9" s="10" t="s">
        <v>1</v>
      </c>
      <c r="D9" s="18">
        <v>1801.9</v>
      </c>
      <c r="E9" s="12"/>
      <c r="F9" s="12"/>
    </row>
    <row r="11" spans="1:6" x14ac:dyDescent="0.25">
      <c r="D11" s="20" t="s">
        <v>7</v>
      </c>
      <c r="E11" s="20"/>
      <c r="F11" s="15"/>
    </row>
    <row r="12" spans="1:6" x14ac:dyDescent="0.25">
      <c r="D12" s="21" t="s">
        <v>9</v>
      </c>
      <c r="E12" s="21"/>
      <c r="F12" s="12"/>
    </row>
    <row r="13" spans="1:6" x14ac:dyDescent="0.25">
      <c r="D13" s="20" t="s">
        <v>8</v>
      </c>
      <c r="E13" s="20"/>
      <c r="F13" s="15"/>
    </row>
  </sheetData>
  <mergeCells count="5">
    <mergeCell ref="A1:F1"/>
    <mergeCell ref="A2:F2"/>
    <mergeCell ref="D11:E11"/>
    <mergeCell ref="D12:E12"/>
    <mergeCell ref="D13:E13"/>
  </mergeCells>
  <pageMargins left="0.7" right="0.7" top="0.75" bottom="0.75" header="0.3" footer="0.3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D15"/>
    </sheetView>
  </sheetViews>
  <sheetFormatPr defaultRowHeight="12.75" x14ac:dyDescent="0.25"/>
  <cols>
    <col min="1" max="1" width="3.28515625" style="13" customWidth="1"/>
    <col min="2" max="2" width="61.140625" style="14" customWidth="1"/>
    <col min="3" max="3" width="7.28515625" style="13" customWidth="1"/>
    <col min="4" max="4" width="12" style="16" customWidth="1"/>
    <col min="5" max="16384" width="9.140625" style="1"/>
  </cols>
  <sheetData>
    <row r="1" spans="1:6" x14ac:dyDescent="0.25">
      <c r="A1" s="22" t="s">
        <v>12</v>
      </c>
      <c r="B1" s="22"/>
      <c r="C1" s="22"/>
      <c r="D1" s="22"/>
    </row>
    <row r="2" spans="1:6" ht="36" customHeight="1" x14ac:dyDescent="0.25">
      <c r="A2" s="23" t="s">
        <v>13</v>
      </c>
      <c r="B2" s="23"/>
      <c r="C2" s="23"/>
      <c r="D2" s="23"/>
      <c r="E2" s="19"/>
      <c r="F2" s="19"/>
    </row>
    <row r="3" spans="1:6" s="6" customFormat="1" x14ac:dyDescent="0.25">
      <c r="A3" s="2" t="s">
        <v>2</v>
      </c>
      <c r="B3" s="3" t="s">
        <v>3</v>
      </c>
      <c r="C3" s="2" t="s">
        <v>0</v>
      </c>
      <c r="D3" s="4" t="s">
        <v>4</v>
      </c>
    </row>
    <row r="4" spans="1:6" s="6" customFormat="1" x14ac:dyDescent="0.2">
      <c r="A4" s="7"/>
      <c r="B4" s="7"/>
      <c r="C4" s="7"/>
      <c r="D4" s="7"/>
    </row>
    <row r="5" spans="1:6" x14ac:dyDescent="0.25">
      <c r="A5" s="8">
        <f>MAX(A4:A4)+1</f>
        <v>1</v>
      </c>
      <c r="B5" s="9" t="s">
        <v>17</v>
      </c>
      <c r="C5" s="10" t="s">
        <v>1</v>
      </c>
      <c r="D5" s="11">
        <v>3227.1</v>
      </c>
    </row>
    <row r="6" spans="1:6" x14ac:dyDescent="0.25">
      <c r="A6" s="8">
        <f>MAX(A5:A5)+1</f>
        <v>2</v>
      </c>
      <c r="B6" s="9" t="s">
        <v>14</v>
      </c>
      <c r="C6" s="10" t="s">
        <v>1</v>
      </c>
      <c r="D6" s="11">
        <v>3227.1</v>
      </c>
    </row>
    <row r="7" spans="1:6" x14ac:dyDescent="0.25">
      <c r="A7" s="8">
        <f>MAX(A5:A6)+1</f>
        <v>3</v>
      </c>
      <c r="B7" s="9" t="s">
        <v>10</v>
      </c>
      <c r="C7" s="10" t="s">
        <v>1</v>
      </c>
      <c r="D7" s="11">
        <v>3227.1</v>
      </c>
    </row>
    <row r="8" spans="1:6" x14ac:dyDescent="0.25">
      <c r="A8" s="8">
        <f t="shared" ref="A8" si="0">MAX(A5:A7)+1</f>
        <v>4</v>
      </c>
      <c r="B8" s="9" t="s">
        <v>15</v>
      </c>
      <c r="C8" s="10" t="s">
        <v>1</v>
      </c>
      <c r="D8" s="11">
        <v>3227.1</v>
      </c>
    </row>
    <row r="9" spans="1:6" ht="25.5" x14ac:dyDescent="0.25">
      <c r="A9" s="8">
        <f>MAX(A7:A8)+1</f>
        <v>5</v>
      </c>
      <c r="B9" s="9" t="s">
        <v>18</v>
      </c>
      <c r="C9" s="10" t="s">
        <v>1</v>
      </c>
      <c r="D9" s="11">
        <v>1801.9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Kosztorys Inwestorski</vt:lpstr>
      <vt:lpstr>Kosztorys ofertowy</vt:lpstr>
      <vt:lpstr>Przedmiar robót</vt:lpstr>
      <vt:lpstr>'Kosztorys Inwestorski'!Tytuły_wydruku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Użytkownik systemu Windows</cp:lastModifiedBy>
  <cp:lastPrinted>2017-06-06T11:06:07Z</cp:lastPrinted>
  <dcterms:created xsi:type="dcterms:W3CDTF">2016-05-11T09:26:00Z</dcterms:created>
  <dcterms:modified xsi:type="dcterms:W3CDTF">2017-06-07T11:01:07Z</dcterms:modified>
</cp:coreProperties>
</file>