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30" windowHeight="14205" activeTab="0"/>
  </bookViews>
  <sheets>
    <sheet name="Formularz ofertowy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<sst xmlns="http://schemas.openxmlformats.org/spreadsheetml/2006/main" count="170" uniqueCount="66">
  <si>
    <t>Lp</t>
  </si>
  <si>
    <t>Opis pozycji</t>
  </si>
  <si>
    <t>Ilość</t>
  </si>
  <si>
    <t>J.m.</t>
  </si>
  <si>
    <t>Cena</t>
  </si>
  <si>
    <t>Wartość</t>
  </si>
  <si>
    <t>A</t>
  </si>
  <si>
    <t>Roboty przygotowawcze</t>
  </si>
  <si>
    <t>Roboty pomiarowe przy liniowych robotach ziemnych - trasa dróg w terenie równinnym</t>
  </si>
  <si>
    <t>km</t>
  </si>
  <si>
    <t>Geodezyjna inwentaryzacja powykonawcza</t>
  </si>
  <si>
    <t>szt</t>
  </si>
  <si>
    <t>Ręczne ścinanie i karczowanie krzaków i podszycia: dużej gęstości wraz ze zniszczeniem systemu korzeniowego, wywóz i utylizacja wyciętych krzaków.</t>
  </si>
  <si>
    <t>ha</t>
  </si>
  <si>
    <t>Odmładzanie starszych drzew przez wycięcie suchych i połamanych gałęzi, odcięcie odrostów i prześwietlenie koron do wysokości 4,5m, przy średnicy pni : ponad 41 cm poniżej 90 cm, Wywóz i utylizacja gałęzi na magazyn Wykonawcy</t>
  </si>
  <si>
    <t>szt.</t>
  </si>
  <si>
    <t>Zabezpieczenie pni drzew przydrożnych w trakcie robót drogowych - średnica drzew do 75 cm</t>
  </si>
  <si>
    <t>m3</t>
  </si>
  <si>
    <t>m</t>
  </si>
  <si>
    <t>m2</t>
  </si>
  <si>
    <t>t</t>
  </si>
  <si>
    <t>B</t>
  </si>
  <si>
    <t>Roboty ziemne</t>
  </si>
  <si>
    <t>Roboty ziemne wykonane koparkami podsiębiernymi w gruncie kat.  III  wraz z odwozem urobku na magazyn wykonawcy i utylizacją - wykopy pod przepusty i wymianę podbudowy</t>
  </si>
  <si>
    <t xml:space="preserve">Nasypy wykonywane mechanicznie z gruntów kat. I-II z transportem urobku na nasyp samochodami na odl. 2 km wraz z formowaniem i zagęszczeniem nasypu i zwilżeniem w miarę potrzeby warstw zagęszczanych wodą </t>
  </si>
  <si>
    <t>C</t>
  </si>
  <si>
    <t>Odwodnienie korpusu drogowego</t>
  </si>
  <si>
    <t>Ława żwirowa pod przepusty - grubość podłoża: 20 cm</t>
  </si>
  <si>
    <t>Przepusty z rur grubościennych z polietylenu (wytrzymałość min. 8 kPa) o średnicy nominalnej 600 mm  - przepusty pod koroną drogi</t>
  </si>
  <si>
    <t>Elementy przepustów rurowych  - prefabrykowane ścianki czołowe, żelbetowe ze skrzydełkami dla rur o średnicy 60 cm - przepusty pod koroną drogi</t>
  </si>
  <si>
    <t>Obsypka rurociągu kruszywem, dowiezionym - piaskiem wraz z zagęszczeniem</t>
  </si>
  <si>
    <t>D</t>
  </si>
  <si>
    <t>Podbudowy</t>
  </si>
  <si>
    <t>Wykonanie podbudowy z kruszywa stabilizowanego cementem, gruntocement przygotowywany w wytwórni grub. 24cm  - Rm 5MPa</t>
  </si>
  <si>
    <t>Wykonanie podbudowy z kruszywa stabilizowanego cementem, gruntocement przygotowywany w wytwórni grub. 15cm  - Rm 5MPa</t>
  </si>
  <si>
    <t>Podbudowa z kruszywa kamiennego łamanego 0 - 31,5 stabilizowanego mechanicznie - grubość po zagęszczeniu 22 cm - uzupełnienia podbudowy, nawiązania</t>
  </si>
  <si>
    <t xml:space="preserve">Wyrównanie istniejącej podbudowy AC22W , mechaniczne rozścielenie i zagęszczenie </t>
  </si>
  <si>
    <t>Czyszczenie nawierzchni drogowej: bitumicznej</t>
  </si>
  <si>
    <t>Skropienie nawierzchni emulsją asfaltową w ilości 0,5 kg/m2, uzupełnienie ubytków i spękań w istniejącej nawierzchni</t>
  </si>
  <si>
    <t>Skropienie nawierzchni emulsją asfaltową w ilości 0,3 kg/m2</t>
  </si>
  <si>
    <t>E</t>
  </si>
  <si>
    <t>Nawierzchnie</t>
  </si>
  <si>
    <t>Frezowanie nawierzchni bitumicznej grubość średnia 5 cm</t>
  </si>
  <si>
    <t>Nawierzchnia z SMA 16 JENA  warstwa po zagęszczeniu o grubości: 6 cm</t>
  </si>
  <si>
    <t>F</t>
  </si>
  <si>
    <t>Roboty wykończeniowe</t>
  </si>
  <si>
    <t xml:space="preserve">Przepusty z rur grubościennych z polietylenu o średnicy nominalnej 400 mm - pod zjazdami
</t>
  </si>
  <si>
    <t>Elementy przepustów rurowych  - prefabrykowane ścianki czołowe, żelbetowe ze skrzydełkami dla rur o średnicy 40 cm</t>
  </si>
  <si>
    <t xml:space="preserve">Wykonanie nawierzchni z betonowych płyt ażurowych 40x60x8 szarych na podsupce żwirowej w tym wypełnienie otworów kamieniem płukanym 8-32 mm - stożki przy przepustach
</t>
  </si>
  <si>
    <t>Pobocza z kamiennego kruszywa łamanego - grubość po zagęszczeniu 15 cm</t>
  </si>
  <si>
    <t xml:space="preserve">Oczyszczenie (odtworzenie) rowu z namułu  przy grubości namułu: 40 cm wraz profilowaniem i zagęszczeniem dna i skarp rowu - z wywozem urobku na magazyn Wykonawcy </t>
  </si>
  <si>
    <t>G</t>
  </si>
  <si>
    <t>Oznakowania i urządzenia bezpieczeństwa ruchu</t>
  </si>
  <si>
    <t>Oznakowanie poziome jezdni cienkowarstwowe z elementam odblaskowymi - linie krawędziowe -  malowane: mechanicznie</t>
  </si>
  <si>
    <t>I</t>
  </si>
  <si>
    <t>Zieleń drogowa</t>
  </si>
  <si>
    <t>Uzupełnienie humusu średniej grubości 15 cm wraz z obsianiem trawą - uzupełnienie skarp za poboczem</t>
  </si>
  <si>
    <t>KOSZTORYS OFERTOWY</t>
  </si>
  <si>
    <t>wartość kosztorysowa robót:</t>
  </si>
  <si>
    <t>podatek VAT 23%:</t>
  </si>
  <si>
    <t>wartość robót brutto:</t>
  </si>
  <si>
    <r>
      <t>słownie wartość robót brutto:</t>
    </r>
    <r>
      <rPr>
        <vertAlign val="subscript"/>
        <sz val="11"/>
        <color indexed="8"/>
        <rFont val="Calibri"/>
        <family val="2"/>
      </rPr>
      <t>…………………………………………………………………………………………………………………………………………………..</t>
    </r>
  </si>
  <si>
    <r>
      <t xml:space="preserve">podpis: </t>
    </r>
    <r>
      <rPr>
        <vertAlign val="subscript"/>
        <sz val="11"/>
        <color indexed="8"/>
        <rFont val="Calibri"/>
        <family val="2"/>
      </rPr>
      <t>…………………………………………………………</t>
    </r>
  </si>
  <si>
    <t xml:space="preserve">Remont DP Nr 1135N Pomorska Wieś - Kamiennik ETAP II (km 0+000,00 - 1+200,00) </t>
  </si>
  <si>
    <t>Bariery ochronne stalowe: N2 W2</t>
  </si>
  <si>
    <t xml:space="preserve">Remont DP Nr 1135N Pomorska Wieś - Kamiennik ETAP II (km 0+000,00 - 0+700,00)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</si>
</sst>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 CE"/>
      <family val="2"/>
    </font>
    <font>
      <b/>
      <sz val="9"/>
      <color indexed="8"/>
      <name val="Arial Narrow CE"/>
      <family val="2"/>
    </font>
    <font>
      <sz val="13"/>
      <color indexed="8"/>
      <name val="Arial Narrow CE"/>
      <family val="2"/>
    </font>
    <font>
      <b/>
      <sz val="12"/>
      <color indexed="8"/>
      <name val="Arial Narrow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80000"/>
      <name val="Arial Narrow CE"/>
      <family val="2"/>
    </font>
    <font>
      <b/>
      <sz val="9"/>
      <color rgb="FF080000"/>
      <name val="Arial Narrow CE"/>
      <family val="2"/>
    </font>
    <font>
      <sz val="13"/>
      <color rgb="FF080000"/>
      <name val="Arial Narrow CE"/>
      <family val="2"/>
    </font>
    <font>
      <b/>
      <sz val="12"/>
      <color rgb="FF080000"/>
      <name val="Arial Narrow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40" fillId="0" borderId="10" xfId="0" applyFont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166" fontId="39" fillId="0" borderId="10" xfId="0" applyNumberFormat="1" applyFont="1" applyBorder="1" applyAlignment="1">
      <alignment horizontal="right" vertical="top" wrapText="1"/>
    </xf>
    <xf numFmtId="2" fontId="39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justify"/>
    </xf>
    <xf numFmtId="4" fontId="39" fillId="0" borderId="10" xfId="0" applyNumberFormat="1" applyFont="1" applyBorder="1" applyAlignment="1">
      <alignment horizontal="right" vertical="top" wrapText="1"/>
    </xf>
    <xf numFmtId="4" fontId="39" fillId="0" borderId="10" xfId="0" applyNumberFormat="1" applyFont="1" applyBorder="1" applyAlignment="1">
      <alignment horizontal="right" vertical="top"/>
    </xf>
    <xf numFmtId="4" fontId="40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 vertical="justify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4" fontId="4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justify"/>
    </xf>
    <xf numFmtId="4" fontId="0" fillId="0" borderId="0" xfId="0" applyNumberForma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160" zoomScaleNormal="160" zoomScalePageLayoutView="0" workbookViewId="0" topLeftCell="A1">
      <selection activeCell="G49" sqref="G49"/>
    </sheetView>
  </sheetViews>
  <sheetFormatPr defaultColWidth="9.140625" defaultRowHeight="15"/>
  <cols>
    <col min="1" max="1" width="2.421875" style="3" bestFit="1" customWidth="1"/>
    <col min="2" max="2" width="50.28125" style="3" customWidth="1"/>
    <col min="3" max="3" width="8.421875" style="3" customWidth="1"/>
    <col min="4" max="4" width="3.7109375" style="3" bestFit="1" customWidth="1"/>
    <col min="5" max="5" width="12.7109375" style="3" customWidth="1"/>
    <col min="6" max="6" width="16.7109375" style="27" customWidth="1"/>
  </cols>
  <sheetData>
    <row r="1" spans="1:6" ht="17.25">
      <c r="A1" s="21" t="s">
        <v>57</v>
      </c>
      <c r="B1" s="21"/>
      <c r="C1" s="21"/>
      <c r="D1" s="21"/>
      <c r="E1" s="21"/>
      <c r="F1" s="21"/>
    </row>
    <row r="2" spans="1:6" ht="15">
      <c r="A2" s="22" t="s">
        <v>65</v>
      </c>
      <c r="B2" s="22"/>
      <c r="C2" s="22"/>
      <c r="D2" s="22"/>
      <c r="E2" s="22"/>
      <c r="F2" s="22"/>
    </row>
    <row r="4" spans="1:6" ht="1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4" t="s">
        <v>5</v>
      </c>
    </row>
    <row r="5" spans="1:37" ht="15.75">
      <c r="A5" s="4" t="s">
        <v>6</v>
      </c>
      <c r="B5" s="23" t="s">
        <v>7</v>
      </c>
      <c r="C5" s="23"/>
      <c r="D5" s="23"/>
      <c r="E5" s="23"/>
      <c r="F5" s="15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>
      <c r="A6" s="6">
        <v>1</v>
      </c>
      <c r="B6" s="7" t="s">
        <v>8</v>
      </c>
      <c r="C6" s="9">
        <v>0.7</v>
      </c>
      <c r="D6" s="7" t="s">
        <v>9</v>
      </c>
      <c r="E6" s="10">
        <v>3676.53</v>
      </c>
      <c r="F6" s="15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>
      <c r="A7" s="6">
        <v>2</v>
      </c>
      <c r="B7" s="7" t="s">
        <v>10</v>
      </c>
      <c r="C7" s="9">
        <v>0.7</v>
      </c>
      <c r="D7" s="7" t="s">
        <v>9</v>
      </c>
      <c r="E7" s="10">
        <v>3676.53</v>
      </c>
      <c r="F7" s="15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>
      <c r="A8" s="6">
        <v>3</v>
      </c>
      <c r="B8" s="7" t="s">
        <v>12</v>
      </c>
      <c r="C8" s="9">
        <v>0.357</v>
      </c>
      <c r="D8" s="7" t="s">
        <v>13</v>
      </c>
      <c r="E8" s="10">
        <v>22282</v>
      </c>
      <c r="F8" s="15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49.5" customHeight="1">
      <c r="A9" s="6">
        <v>4</v>
      </c>
      <c r="B9" s="7" t="s">
        <v>14</v>
      </c>
      <c r="C9" s="9">
        <v>78</v>
      </c>
      <c r="D9" s="7" t="s">
        <v>15</v>
      </c>
      <c r="E9" s="10">
        <v>78</v>
      </c>
      <c r="F9" s="15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3" customHeight="1">
      <c r="A10" s="6">
        <v>5</v>
      </c>
      <c r="B10" s="7" t="s">
        <v>16</v>
      </c>
      <c r="C10" s="9">
        <v>78</v>
      </c>
      <c r="D10" s="7" t="s">
        <v>11</v>
      </c>
      <c r="E10" s="10">
        <v>66.85</v>
      </c>
      <c r="F10" s="15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.75">
      <c r="A11" s="4" t="s">
        <v>21</v>
      </c>
      <c r="B11" s="11" t="s">
        <v>22</v>
      </c>
      <c r="C11" s="11"/>
      <c r="D11" s="11"/>
      <c r="E11" s="11"/>
      <c r="F11" s="15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5">
      <c r="A12" s="6">
        <v>6</v>
      </c>
      <c r="B12" s="7" t="s">
        <v>23</v>
      </c>
      <c r="C12" s="9">
        <v>757</v>
      </c>
      <c r="D12" s="7" t="s">
        <v>17</v>
      </c>
      <c r="E12" s="10">
        <v>24.69</v>
      </c>
      <c r="F12" s="15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45">
      <c r="A13" s="6">
        <v>7</v>
      </c>
      <c r="B13" s="7" t="s">
        <v>24</v>
      </c>
      <c r="C13" s="9">
        <v>121.575</v>
      </c>
      <c r="D13" s="7" t="s">
        <v>17</v>
      </c>
      <c r="E13" s="10">
        <v>68.05</v>
      </c>
      <c r="F13" s="15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4" t="s">
        <v>25</v>
      </c>
      <c r="B14" s="11" t="s">
        <v>26</v>
      </c>
      <c r="C14" s="11"/>
      <c r="D14" s="11"/>
      <c r="E14" s="11"/>
      <c r="F14" s="15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>
      <c r="A15" s="6">
        <v>8</v>
      </c>
      <c r="B15" s="7" t="s">
        <v>27</v>
      </c>
      <c r="C15" s="9">
        <v>39.8</v>
      </c>
      <c r="D15" s="7" t="s">
        <v>19</v>
      </c>
      <c r="E15" s="10">
        <v>75.34</v>
      </c>
      <c r="F15" s="15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0">
      <c r="A16" s="6">
        <v>9</v>
      </c>
      <c r="B16" s="7" t="s">
        <v>28</v>
      </c>
      <c r="C16" s="9">
        <v>13</v>
      </c>
      <c r="D16" s="7" t="s">
        <v>18</v>
      </c>
      <c r="E16" s="10">
        <v>377.55</v>
      </c>
      <c r="F16" s="15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0">
      <c r="A17" s="6">
        <v>10</v>
      </c>
      <c r="B17" s="7" t="s">
        <v>29</v>
      </c>
      <c r="C17" s="9">
        <v>2</v>
      </c>
      <c r="D17" s="7" t="s">
        <v>11</v>
      </c>
      <c r="E17" s="10">
        <v>550.09</v>
      </c>
      <c r="F17" s="15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6">
        <v>11</v>
      </c>
      <c r="B18" s="7" t="s">
        <v>30</v>
      </c>
      <c r="C18" s="9">
        <v>218.278</v>
      </c>
      <c r="D18" s="7" t="s">
        <v>17</v>
      </c>
      <c r="E18" s="10">
        <v>57.38</v>
      </c>
      <c r="F18" s="15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4" t="s">
        <v>31</v>
      </c>
      <c r="B19" s="11" t="s">
        <v>32</v>
      </c>
      <c r="C19" s="11"/>
      <c r="D19" s="11"/>
      <c r="E19" s="11"/>
      <c r="F19" s="15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>
      <c r="A20" s="6">
        <v>12</v>
      </c>
      <c r="B20" s="7" t="s">
        <v>33</v>
      </c>
      <c r="C20" s="9">
        <v>1050</v>
      </c>
      <c r="D20" s="7" t="s">
        <v>19</v>
      </c>
      <c r="E20" s="10">
        <v>42.44</v>
      </c>
      <c r="F20" s="15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0">
      <c r="A21" s="6">
        <v>13</v>
      </c>
      <c r="B21" s="7" t="s">
        <v>34</v>
      </c>
      <c r="C21" s="9">
        <v>397.6</v>
      </c>
      <c r="D21" s="7" t="s">
        <v>19</v>
      </c>
      <c r="E21" s="10">
        <v>29.27</v>
      </c>
      <c r="F21" s="15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45">
      <c r="A22" s="6">
        <v>14</v>
      </c>
      <c r="B22" s="7" t="s">
        <v>35</v>
      </c>
      <c r="C22" s="9">
        <v>1147.6</v>
      </c>
      <c r="D22" s="7" t="s">
        <v>19</v>
      </c>
      <c r="E22" s="10">
        <v>48.59</v>
      </c>
      <c r="F22" s="15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30">
      <c r="A23" s="6">
        <v>15</v>
      </c>
      <c r="B23" s="7" t="s">
        <v>36</v>
      </c>
      <c r="C23" s="9">
        <v>803.6</v>
      </c>
      <c r="D23" s="7" t="s">
        <v>20</v>
      </c>
      <c r="E23" s="10">
        <v>335</v>
      </c>
      <c r="F23" s="15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>
      <c r="A24" s="6">
        <v>16</v>
      </c>
      <c r="B24" s="7" t="s">
        <v>37</v>
      </c>
      <c r="C24" s="9">
        <v>7340</v>
      </c>
      <c r="D24" s="7" t="s">
        <v>19</v>
      </c>
      <c r="E24" s="10">
        <v>0.67</v>
      </c>
      <c r="F24" s="15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>
      <c r="A25" s="6">
        <v>17</v>
      </c>
      <c r="B25" s="7" t="s">
        <v>38</v>
      </c>
      <c r="C25" s="9">
        <v>3300</v>
      </c>
      <c r="D25" s="7" t="s">
        <v>19</v>
      </c>
      <c r="E25" s="10">
        <v>2.26</v>
      </c>
      <c r="F25" s="15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>
      <c r="A26" s="6">
        <v>18</v>
      </c>
      <c r="B26" s="7" t="s">
        <v>39</v>
      </c>
      <c r="C26" s="9">
        <v>3443</v>
      </c>
      <c r="D26" s="7" t="s">
        <v>19</v>
      </c>
      <c r="E26" s="10">
        <v>1.62</v>
      </c>
      <c r="F26" s="15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>
      <c r="A27" s="4" t="s">
        <v>40</v>
      </c>
      <c r="B27" s="11" t="s">
        <v>41</v>
      </c>
      <c r="C27" s="11"/>
      <c r="D27" s="11"/>
      <c r="E27" s="11"/>
      <c r="F27" s="15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.75">
      <c r="A28" s="6">
        <v>19</v>
      </c>
      <c r="B28" s="7" t="s">
        <v>42</v>
      </c>
      <c r="C28" s="9">
        <v>21</v>
      </c>
      <c r="D28" s="7" t="s">
        <v>19</v>
      </c>
      <c r="E28" s="10">
        <v>11.14</v>
      </c>
      <c r="F28" s="15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>
      <c r="A29" s="6">
        <v>20</v>
      </c>
      <c r="B29" s="7" t="s">
        <v>43</v>
      </c>
      <c r="C29" s="9">
        <v>3303</v>
      </c>
      <c r="D29" s="7" t="s">
        <v>19</v>
      </c>
      <c r="E29" s="10">
        <v>47.47</v>
      </c>
      <c r="F29" s="15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>
      <c r="A30" s="4" t="s">
        <v>44</v>
      </c>
      <c r="B30" s="11" t="s">
        <v>45</v>
      </c>
      <c r="C30" s="11"/>
      <c r="D30" s="11"/>
      <c r="E30" s="11"/>
      <c r="F30" s="15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6.5" customHeight="1">
      <c r="A31" s="6">
        <v>21</v>
      </c>
      <c r="B31" s="7" t="s">
        <v>46</v>
      </c>
      <c r="C31" s="9">
        <v>80</v>
      </c>
      <c r="D31" s="7" t="s">
        <v>18</v>
      </c>
      <c r="E31" s="10">
        <v>293.63</v>
      </c>
      <c r="F31" s="15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30">
      <c r="A32" s="6">
        <v>22</v>
      </c>
      <c r="B32" s="7" t="s">
        <v>47</v>
      </c>
      <c r="C32" s="9">
        <v>16</v>
      </c>
      <c r="D32" s="7" t="s">
        <v>11</v>
      </c>
      <c r="E32" s="10">
        <v>625.13</v>
      </c>
      <c r="F32" s="15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 customHeight="1">
      <c r="A33" s="6">
        <v>23</v>
      </c>
      <c r="B33" s="7" t="s">
        <v>48</v>
      </c>
      <c r="C33" s="9">
        <v>56</v>
      </c>
      <c r="D33" s="7" t="s">
        <v>19</v>
      </c>
      <c r="E33" s="10">
        <v>80</v>
      </c>
      <c r="F33" s="15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>
      <c r="A34" s="6">
        <v>24</v>
      </c>
      <c r="B34" s="7" t="s">
        <v>49</v>
      </c>
      <c r="C34" s="9">
        <v>810</v>
      </c>
      <c r="D34" s="7" t="s">
        <v>19</v>
      </c>
      <c r="E34" s="10">
        <v>32.16</v>
      </c>
      <c r="F34" s="15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45">
      <c r="A35" s="6">
        <v>25</v>
      </c>
      <c r="B35" s="7" t="s">
        <v>50</v>
      </c>
      <c r="C35" s="9">
        <v>773</v>
      </c>
      <c r="D35" s="7" t="s">
        <v>18</v>
      </c>
      <c r="E35" s="10">
        <v>24.02</v>
      </c>
      <c r="F35" s="15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>
      <c r="A36" s="4" t="s">
        <v>51</v>
      </c>
      <c r="B36" s="11" t="s">
        <v>52</v>
      </c>
      <c r="C36" s="11"/>
      <c r="D36" s="11"/>
      <c r="E36" s="11"/>
      <c r="F36" s="15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>
      <c r="A37" s="6">
        <v>26</v>
      </c>
      <c r="B37" s="7" t="s">
        <v>64</v>
      </c>
      <c r="C37" s="9">
        <v>72</v>
      </c>
      <c r="D37" s="7" t="s">
        <v>18</v>
      </c>
      <c r="E37" s="14">
        <v>220</v>
      </c>
      <c r="F37" s="15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30">
      <c r="A38" s="6">
        <v>27</v>
      </c>
      <c r="B38" s="7" t="s">
        <v>53</v>
      </c>
      <c r="C38" s="9">
        <v>166.058</v>
      </c>
      <c r="D38" s="7" t="s">
        <v>19</v>
      </c>
      <c r="E38" s="10">
        <v>22</v>
      </c>
      <c r="F38" s="15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>
      <c r="A39" s="4" t="s">
        <v>54</v>
      </c>
      <c r="B39" s="11" t="s">
        <v>55</v>
      </c>
      <c r="C39" s="11"/>
      <c r="D39" s="11"/>
      <c r="E39" s="11"/>
      <c r="F39" s="15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30">
      <c r="A40" s="6">
        <v>28</v>
      </c>
      <c r="B40" s="7" t="s">
        <v>56</v>
      </c>
      <c r="C40" s="9">
        <v>97.763</v>
      </c>
      <c r="D40" s="7" t="s">
        <v>17</v>
      </c>
      <c r="E40" s="10">
        <v>85.72</v>
      </c>
      <c r="F40" s="15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6" ht="15">
      <c r="A41" s="12"/>
      <c r="B41" s="12"/>
      <c r="C41" s="12"/>
      <c r="D41" s="12"/>
      <c r="E41" s="12"/>
      <c r="F41" s="25"/>
    </row>
    <row r="42" spans="1:6" ht="15">
      <c r="A42" s="12"/>
      <c r="B42" s="18" t="s">
        <v>58</v>
      </c>
      <c r="C42" s="18"/>
      <c r="D42" s="18"/>
      <c r="E42" s="18"/>
      <c r="F42" s="17"/>
    </row>
    <row r="43" spans="1:6" ht="15">
      <c r="A43" s="12"/>
      <c r="B43" s="13"/>
      <c r="C43" s="13"/>
      <c r="D43" s="13"/>
      <c r="E43" s="13"/>
      <c r="F43" s="26"/>
    </row>
    <row r="44" spans="1:6" ht="15">
      <c r="A44" s="12"/>
      <c r="B44" s="18" t="s">
        <v>59</v>
      </c>
      <c r="C44" s="18"/>
      <c r="D44" s="18"/>
      <c r="E44" s="18"/>
      <c r="F44" s="17"/>
    </row>
    <row r="45" spans="1:6" ht="15">
      <c r="A45" s="12"/>
      <c r="B45" s="13"/>
      <c r="C45" s="13"/>
      <c r="D45" s="13"/>
      <c r="E45" s="13"/>
      <c r="F45" s="26"/>
    </row>
    <row r="46" spans="1:6" ht="15">
      <c r="A46" s="12"/>
      <c r="B46" s="18" t="s">
        <v>60</v>
      </c>
      <c r="C46" s="18"/>
      <c r="D46" s="18"/>
      <c r="E46" s="18"/>
      <c r="F46" s="17"/>
    </row>
    <row r="47" spans="1:6" ht="15">
      <c r="A47" s="12"/>
      <c r="B47" s="12"/>
      <c r="C47" s="12"/>
      <c r="D47" s="12"/>
      <c r="E47" s="12"/>
      <c r="F47" s="25"/>
    </row>
    <row r="48" spans="1:6" ht="15">
      <c r="A48" s="12"/>
      <c r="B48" s="12"/>
      <c r="C48" s="12"/>
      <c r="D48" s="12"/>
      <c r="E48" s="12"/>
      <c r="F48" s="25"/>
    </row>
    <row r="49" spans="1:6" ht="21" customHeight="1">
      <c r="A49" s="12"/>
      <c r="B49" s="19" t="s">
        <v>61</v>
      </c>
      <c r="C49" s="19"/>
      <c r="D49" s="19"/>
      <c r="E49" s="19"/>
      <c r="F49" s="19"/>
    </row>
    <row r="50" spans="1:6" ht="15">
      <c r="A50" s="12"/>
      <c r="B50" s="12"/>
      <c r="C50" s="12"/>
      <c r="D50" s="12"/>
      <c r="E50" s="12"/>
      <c r="F50" s="25"/>
    </row>
    <row r="51" spans="1:6" ht="15">
      <c r="A51" s="12"/>
      <c r="B51" s="12"/>
      <c r="C51" s="12"/>
      <c r="D51" s="12"/>
      <c r="E51" s="12"/>
      <c r="F51" s="25"/>
    </row>
    <row r="52" spans="1:6" ht="22.5" customHeight="1">
      <c r="A52" s="12"/>
      <c r="B52" s="12"/>
      <c r="C52" s="12"/>
      <c r="D52" s="20" t="s">
        <v>62</v>
      </c>
      <c r="E52" s="20"/>
      <c r="F52" s="20"/>
    </row>
  </sheetData>
  <sheetProtection/>
  <mergeCells count="8">
    <mergeCell ref="B44:E44"/>
    <mergeCell ref="B46:E46"/>
    <mergeCell ref="B49:F49"/>
    <mergeCell ref="D52:F52"/>
    <mergeCell ref="B42:E42"/>
    <mergeCell ref="A1:F1"/>
    <mergeCell ref="A2:F2"/>
    <mergeCell ref="B5:E5"/>
  </mergeCells>
  <printOptions/>
  <pageMargins left="0.5118110236220472" right="0.11811023622047245" top="0.5511811023622047" bottom="0.944881889763779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25">
      <selection activeCell="B64" sqref="B64"/>
    </sheetView>
  </sheetViews>
  <sheetFormatPr defaultColWidth="9.140625" defaultRowHeight="15"/>
  <cols>
    <col min="1" max="1" width="2.421875" style="3" bestFit="1" customWidth="1"/>
    <col min="2" max="2" width="50.28125" style="3" customWidth="1"/>
    <col min="3" max="3" width="7.57421875" style="3" bestFit="1" customWidth="1"/>
    <col min="4" max="4" width="3.7109375" style="3" bestFit="1" customWidth="1"/>
    <col min="5" max="5" width="12.7109375" style="3" customWidth="1"/>
    <col min="6" max="6" width="16.7109375" style="3" customWidth="1"/>
  </cols>
  <sheetData>
    <row r="1" spans="1:6" ht="17.25">
      <c r="A1" s="21" t="s">
        <v>57</v>
      </c>
      <c r="B1" s="21"/>
      <c r="C1" s="21"/>
      <c r="D1" s="21"/>
      <c r="E1" s="21"/>
      <c r="F1" s="21"/>
    </row>
    <row r="2" spans="1:6" ht="15">
      <c r="A2" s="22" t="s">
        <v>63</v>
      </c>
      <c r="B2" s="22"/>
      <c r="C2" s="22"/>
      <c r="D2" s="22"/>
      <c r="E2" s="22"/>
      <c r="F2" s="22"/>
    </row>
    <row r="4" spans="1:6" ht="1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1:37" ht="15.75">
      <c r="A5" s="4" t="s">
        <v>6</v>
      </c>
      <c r="B5" s="23" t="s">
        <v>7</v>
      </c>
      <c r="C5" s="23"/>
      <c r="D5" s="23"/>
      <c r="E5" s="23"/>
      <c r="F5" s="5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>
      <c r="A6" s="6">
        <v>1</v>
      </c>
      <c r="B6" s="7" t="s">
        <v>8</v>
      </c>
      <c r="C6" s="9">
        <v>1.2</v>
      </c>
      <c r="D6" s="7" t="s">
        <v>9</v>
      </c>
      <c r="E6" s="14">
        <v>4500</v>
      </c>
      <c r="F6" s="15">
        <f>C6*E6</f>
        <v>5400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>
      <c r="A7" s="6">
        <v>2</v>
      </c>
      <c r="B7" s="7" t="s">
        <v>10</v>
      </c>
      <c r="C7" s="9">
        <v>1.2</v>
      </c>
      <c r="D7" s="7" t="s">
        <v>9</v>
      </c>
      <c r="E7" s="14">
        <v>4500</v>
      </c>
      <c r="F7" s="15">
        <f aca="true" t="shared" si="0" ref="F7:F40">C7*E7</f>
        <v>5400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>
      <c r="A8" s="6">
        <v>3</v>
      </c>
      <c r="B8" s="7" t="s">
        <v>12</v>
      </c>
      <c r="C8" s="9">
        <v>0.687</v>
      </c>
      <c r="D8" s="7" t="s">
        <v>13</v>
      </c>
      <c r="E8" s="14">
        <v>17500</v>
      </c>
      <c r="F8" s="15">
        <f t="shared" si="0"/>
        <v>12022.5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49.5" customHeight="1">
      <c r="A9" s="6">
        <v>4</v>
      </c>
      <c r="B9" s="7" t="s">
        <v>14</v>
      </c>
      <c r="C9" s="9">
        <v>142</v>
      </c>
      <c r="D9" s="7" t="s">
        <v>15</v>
      </c>
      <c r="E9" s="14">
        <v>110</v>
      </c>
      <c r="F9" s="15">
        <f t="shared" si="0"/>
        <v>15620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3" customHeight="1">
      <c r="A10" s="6">
        <v>5</v>
      </c>
      <c r="B10" s="7" t="s">
        <v>16</v>
      </c>
      <c r="C10" s="9">
        <v>142</v>
      </c>
      <c r="D10" s="7" t="s">
        <v>11</v>
      </c>
      <c r="E10" s="14">
        <v>70</v>
      </c>
      <c r="F10" s="15">
        <f t="shared" si="0"/>
        <v>9940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.75">
      <c r="A11" s="4" t="s">
        <v>21</v>
      </c>
      <c r="B11" s="11" t="s">
        <v>22</v>
      </c>
      <c r="C11" s="11"/>
      <c r="D11" s="11"/>
      <c r="E11" s="16"/>
      <c r="F11" s="15">
        <f t="shared" si="0"/>
        <v>0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5">
      <c r="A12" s="6">
        <v>6</v>
      </c>
      <c r="B12" s="7" t="s">
        <v>23</v>
      </c>
      <c r="C12" s="9">
        <v>1326.7</v>
      </c>
      <c r="D12" s="7" t="s">
        <v>17</v>
      </c>
      <c r="E12" s="14">
        <v>25</v>
      </c>
      <c r="F12" s="15">
        <f t="shared" si="0"/>
        <v>33167.5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45">
      <c r="A13" s="6">
        <v>7</v>
      </c>
      <c r="B13" s="7" t="s">
        <v>24</v>
      </c>
      <c r="C13" s="9">
        <v>303.3</v>
      </c>
      <c r="D13" s="7" t="s">
        <v>17</v>
      </c>
      <c r="E13" s="14">
        <v>56</v>
      </c>
      <c r="F13" s="15">
        <f t="shared" si="0"/>
        <v>16984.8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>
      <c r="A14" s="4" t="s">
        <v>25</v>
      </c>
      <c r="B14" s="11" t="s">
        <v>26</v>
      </c>
      <c r="C14" s="11"/>
      <c r="D14" s="11"/>
      <c r="E14" s="16"/>
      <c r="F14" s="15">
        <f t="shared" si="0"/>
        <v>0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>
      <c r="A15" s="6">
        <v>8</v>
      </c>
      <c r="B15" s="7" t="s">
        <v>27</v>
      </c>
      <c r="C15" s="9">
        <v>59.8</v>
      </c>
      <c r="D15" s="7" t="s">
        <v>19</v>
      </c>
      <c r="E15" s="14">
        <v>39</v>
      </c>
      <c r="F15" s="15">
        <f t="shared" si="0"/>
        <v>2332.2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0">
      <c r="A16" s="6">
        <v>9</v>
      </c>
      <c r="B16" s="7" t="s">
        <v>28</v>
      </c>
      <c r="C16" s="9">
        <v>13</v>
      </c>
      <c r="D16" s="7" t="s">
        <v>18</v>
      </c>
      <c r="E16" s="14">
        <v>480</v>
      </c>
      <c r="F16" s="15">
        <f t="shared" si="0"/>
        <v>6240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0">
      <c r="A17" s="6">
        <v>10</v>
      </c>
      <c r="B17" s="7" t="s">
        <v>29</v>
      </c>
      <c r="C17" s="9">
        <v>2</v>
      </c>
      <c r="D17" s="7" t="s">
        <v>11</v>
      </c>
      <c r="E17" s="14">
        <v>660</v>
      </c>
      <c r="F17" s="15">
        <f t="shared" si="0"/>
        <v>1320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6">
        <v>11</v>
      </c>
      <c r="B18" s="7" t="s">
        <v>30</v>
      </c>
      <c r="C18" s="9">
        <v>324.498</v>
      </c>
      <c r="D18" s="7" t="s">
        <v>17</v>
      </c>
      <c r="E18" s="14">
        <v>54.5</v>
      </c>
      <c r="F18" s="15">
        <f t="shared" si="0"/>
        <v>17685.14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4" t="s">
        <v>31</v>
      </c>
      <c r="B19" s="11" t="s">
        <v>32</v>
      </c>
      <c r="C19" s="11"/>
      <c r="D19" s="11"/>
      <c r="E19" s="16"/>
      <c r="F19" s="15">
        <f t="shared" si="0"/>
        <v>0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>
      <c r="A20" s="6">
        <v>12</v>
      </c>
      <c r="B20" s="7" t="s">
        <v>33</v>
      </c>
      <c r="C20" s="9">
        <v>1800</v>
      </c>
      <c r="D20" s="7" t="s">
        <v>19</v>
      </c>
      <c r="E20" s="14">
        <v>38</v>
      </c>
      <c r="F20" s="15">
        <f t="shared" si="0"/>
        <v>68400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0">
      <c r="A21" s="6">
        <v>13</v>
      </c>
      <c r="B21" s="7" t="s">
        <v>34</v>
      </c>
      <c r="C21" s="9">
        <v>620.5</v>
      </c>
      <c r="D21" s="7" t="s">
        <v>19</v>
      </c>
      <c r="E21" s="14">
        <v>26</v>
      </c>
      <c r="F21" s="15">
        <f t="shared" si="0"/>
        <v>16133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45">
      <c r="A22" s="6">
        <v>14</v>
      </c>
      <c r="B22" s="7" t="s">
        <v>35</v>
      </c>
      <c r="C22" s="9">
        <v>2120.5</v>
      </c>
      <c r="D22" s="7" t="s">
        <v>19</v>
      </c>
      <c r="E22" s="14">
        <v>46</v>
      </c>
      <c r="F22" s="15">
        <f t="shared" si="0"/>
        <v>97543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30">
      <c r="A23" s="6">
        <v>15</v>
      </c>
      <c r="B23" s="7" t="s">
        <v>36</v>
      </c>
      <c r="C23" s="9">
        <v>1384.495</v>
      </c>
      <c r="D23" s="7" t="s">
        <v>20</v>
      </c>
      <c r="E23" s="14">
        <v>236</v>
      </c>
      <c r="F23" s="15">
        <f t="shared" si="0"/>
        <v>326740.82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>
      <c r="A24" s="6">
        <v>16</v>
      </c>
      <c r="B24" s="7" t="s">
        <v>37</v>
      </c>
      <c r="C24" s="9">
        <v>10531</v>
      </c>
      <c r="D24" s="7" t="s">
        <v>19</v>
      </c>
      <c r="E24" s="14">
        <v>0.28</v>
      </c>
      <c r="F24" s="15">
        <f t="shared" si="0"/>
        <v>2948.68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>
      <c r="A25" s="6">
        <v>17</v>
      </c>
      <c r="B25" s="7" t="s">
        <v>38</v>
      </c>
      <c r="C25" s="9">
        <v>5651</v>
      </c>
      <c r="D25" s="7" t="s">
        <v>19</v>
      </c>
      <c r="E25" s="14">
        <v>0.9</v>
      </c>
      <c r="F25" s="15">
        <f t="shared" si="0"/>
        <v>5085.9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>
      <c r="A26" s="6">
        <v>18</v>
      </c>
      <c r="B26" s="7" t="s">
        <v>39</v>
      </c>
      <c r="C26" s="9">
        <v>5925</v>
      </c>
      <c r="D26" s="7" t="s">
        <v>19</v>
      </c>
      <c r="E26" s="14">
        <v>0.75</v>
      </c>
      <c r="F26" s="15">
        <f t="shared" si="0"/>
        <v>4443.75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>
      <c r="A27" s="4" t="s">
        <v>40</v>
      </c>
      <c r="B27" s="11" t="s">
        <v>41</v>
      </c>
      <c r="C27" s="11"/>
      <c r="D27" s="11"/>
      <c r="E27" s="16"/>
      <c r="F27" s="15">
        <f t="shared" si="0"/>
        <v>0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.75">
      <c r="A28" s="6">
        <v>19</v>
      </c>
      <c r="B28" s="7" t="s">
        <v>42</v>
      </c>
      <c r="C28" s="9">
        <v>21</v>
      </c>
      <c r="D28" s="7" t="s">
        <v>19</v>
      </c>
      <c r="E28" s="14">
        <v>8</v>
      </c>
      <c r="F28" s="15">
        <f t="shared" si="0"/>
        <v>168</v>
      </c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>
      <c r="A29" s="6">
        <v>20</v>
      </c>
      <c r="B29" s="7" t="s">
        <v>43</v>
      </c>
      <c r="C29" s="9">
        <v>5685</v>
      </c>
      <c r="D29" s="7" t="s">
        <v>19</v>
      </c>
      <c r="E29" s="14">
        <v>46</v>
      </c>
      <c r="F29" s="15">
        <f t="shared" si="0"/>
        <v>261510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>
      <c r="A30" s="4" t="s">
        <v>44</v>
      </c>
      <c r="B30" s="11" t="s">
        <v>45</v>
      </c>
      <c r="C30" s="11"/>
      <c r="D30" s="11"/>
      <c r="E30" s="16"/>
      <c r="F30" s="15">
        <f t="shared" si="0"/>
        <v>0</v>
      </c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6.5" customHeight="1">
      <c r="A31" s="6">
        <v>21</v>
      </c>
      <c r="B31" s="7" t="s">
        <v>46</v>
      </c>
      <c r="C31" s="9">
        <v>130</v>
      </c>
      <c r="D31" s="7" t="s">
        <v>18</v>
      </c>
      <c r="E31" s="14">
        <v>250</v>
      </c>
      <c r="F31" s="15">
        <f t="shared" si="0"/>
        <v>32500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30">
      <c r="A32" s="6">
        <v>22</v>
      </c>
      <c r="B32" s="7" t="s">
        <v>47</v>
      </c>
      <c r="C32" s="9">
        <v>26</v>
      </c>
      <c r="D32" s="7" t="s">
        <v>11</v>
      </c>
      <c r="E32" s="14">
        <v>480</v>
      </c>
      <c r="F32" s="15">
        <f t="shared" si="0"/>
        <v>12480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 customHeight="1">
      <c r="A33" s="6">
        <v>23</v>
      </c>
      <c r="B33" s="7" t="s">
        <v>48</v>
      </c>
      <c r="C33" s="9">
        <v>86</v>
      </c>
      <c r="D33" s="7" t="s">
        <v>19</v>
      </c>
      <c r="E33" s="14">
        <v>80</v>
      </c>
      <c r="F33" s="15">
        <f t="shared" si="0"/>
        <v>6880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>
      <c r="A34" s="6">
        <v>24</v>
      </c>
      <c r="B34" s="7" t="s">
        <v>49</v>
      </c>
      <c r="C34" s="9">
        <v>1392.5</v>
      </c>
      <c r="D34" s="7" t="s">
        <v>19</v>
      </c>
      <c r="E34" s="14">
        <v>28</v>
      </c>
      <c r="F34" s="15">
        <f t="shared" si="0"/>
        <v>38990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45">
      <c r="A35" s="6">
        <v>25</v>
      </c>
      <c r="B35" s="7" t="s">
        <v>50</v>
      </c>
      <c r="C35" s="9">
        <v>1672</v>
      </c>
      <c r="D35" s="7" t="s">
        <v>18</v>
      </c>
      <c r="E35" s="14">
        <v>18</v>
      </c>
      <c r="F35" s="15">
        <f t="shared" si="0"/>
        <v>30096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>
      <c r="A36" s="4" t="s">
        <v>51</v>
      </c>
      <c r="B36" s="11" t="s">
        <v>52</v>
      </c>
      <c r="C36" s="11"/>
      <c r="D36" s="11"/>
      <c r="E36" s="16"/>
      <c r="F36" s="15">
        <f t="shared" si="0"/>
        <v>0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>
      <c r="A37" s="6">
        <v>26</v>
      </c>
      <c r="B37" s="7" t="s">
        <v>64</v>
      </c>
      <c r="C37" s="9">
        <v>72</v>
      </c>
      <c r="D37" s="7" t="s">
        <v>18</v>
      </c>
      <c r="E37" s="14">
        <v>220</v>
      </c>
      <c r="F37" s="15">
        <f t="shared" si="0"/>
        <v>15840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30">
      <c r="A38" s="6">
        <v>27</v>
      </c>
      <c r="B38" s="7" t="s">
        <v>53</v>
      </c>
      <c r="C38" s="9">
        <v>284.874</v>
      </c>
      <c r="D38" s="7" t="s">
        <v>19</v>
      </c>
      <c r="E38" s="14">
        <v>22</v>
      </c>
      <c r="F38" s="15">
        <f t="shared" si="0"/>
        <v>6267.23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>
      <c r="A39" s="4" t="s">
        <v>54</v>
      </c>
      <c r="B39" s="11" t="s">
        <v>55</v>
      </c>
      <c r="C39" s="11"/>
      <c r="D39" s="11"/>
      <c r="E39" s="16"/>
      <c r="F39" s="15">
        <f t="shared" si="0"/>
        <v>0</v>
      </c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30">
      <c r="A40" s="6">
        <v>28</v>
      </c>
      <c r="B40" s="7" t="s">
        <v>56</v>
      </c>
      <c r="C40" s="9">
        <v>167.55</v>
      </c>
      <c r="D40" s="7" t="s">
        <v>17</v>
      </c>
      <c r="E40" s="14">
        <v>32</v>
      </c>
      <c r="F40" s="15">
        <f t="shared" si="0"/>
        <v>5361.6</v>
      </c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6" ht="15">
      <c r="A41" s="12"/>
      <c r="B41" s="12"/>
      <c r="C41" s="12"/>
      <c r="D41" s="12"/>
      <c r="E41" s="12"/>
      <c r="F41" s="12"/>
    </row>
    <row r="42" spans="1:6" ht="15">
      <c r="A42" s="12"/>
      <c r="B42" s="18" t="s">
        <v>58</v>
      </c>
      <c r="C42" s="18"/>
      <c r="D42" s="18"/>
      <c r="E42" s="18"/>
      <c r="F42" s="17">
        <f>SUM(F6:F41)</f>
        <v>1057500.12</v>
      </c>
    </row>
    <row r="43" spans="1:6" ht="15">
      <c r="A43" s="12"/>
      <c r="B43" s="13"/>
      <c r="C43" s="13"/>
      <c r="D43" s="13"/>
      <c r="E43" s="13"/>
      <c r="F43" s="13"/>
    </row>
    <row r="44" spans="1:6" ht="15">
      <c r="A44" s="12"/>
      <c r="B44" s="18" t="s">
        <v>59</v>
      </c>
      <c r="C44" s="18"/>
      <c r="D44" s="18"/>
      <c r="E44" s="18"/>
      <c r="F44" s="17">
        <f>0.23*F42</f>
        <v>243225.03</v>
      </c>
    </row>
    <row r="45" spans="1:6" ht="15">
      <c r="A45" s="12"/>
      <c r="B45" s="13"/>
      <c r="C45" s="13"/>
      <c r="D45" s="13"/>
      <c r="E45" s="13"/>
      <c r="F45" s="13"/>
    </row>
    <row r="46" spans="1:6" ht="15">
      <c r="A46" s="12"/>
      <c r="B46" s="18" t="s">
        <v>60</v>
      </c>
      <c r="C46" s="18"/>
      <c r="D46" s="18"/>
      <c r="E46" s="18"/>
      <c r="F46" s="17">
        <f>F42+F44</f>
        <v>1300725.15</v>
      </c>
    </row>
    <row r="47" spans="1:6" ht="15">
      <c r="A47" s="12"/>
      <c r="B47" s="12"/>
      <c r="C47" s="12"/>
      <c r="D47" s="12"/>
      <c r="E47" s="12"/>
      <c r="F47" s="12"/>
    </row>
    <row r="48" spans="1:6" ht="15">
      <c r="A48" s="12"/>
      <c r="B48" s="12"/>
      <c r="C48" s="12"/>
      <c r="D48" s="12"/>
      <c r="E48" s="12"/>
      <c r="F48" s="12"/>
    </row>
    <row r="49" spans="1:6" ht="21" customHeight="1">
      <c r="A49" s="12"/>
      <c r="B49" s="19" t="s">
        <v>61</v>
      </c>
      <c r="C49" s="19"/>
      <c r="D49" s="19"/>
      <c r="E49" s="19"/>
      <c r="F49" s="19"/>
    </row>
    <row r="50" spans="1:6" ht="15">
      <c r="A50" s="12"/>
      <c r="B50" s="12"/>
      <c r="C50" s="12"/>
      <c r="D50" s="12"/>
      <c r="E50" s="12"/>
      <c r="F50" s="12"/>
    </row>
    <row r="51" spans="1:6" ht="15">
      <c r="A51" s="12"/>
      <c r="B51" s="12"/>
      <c r="C51" s="12"/>
      <c r="D51" s="12"/>
      <c r="E51" s="12"/>
      <c r="F51" s="12"/>
    </row>
    <row r="52" spans="1:6" ht="22.5" customHeight="1">
      <c r="A52" s="12"/>
      <c r="B52" s="12"/>
      <c r="C52" s="12"/>
      <c r="D52" s="20" t="s">
        <v>62</v>
      </c>
      <c r="E52" s="20"/>
      <c r="F52" s="20"/>
    </row>
  </sheetData>
  <sheetProtection/>
  <mergeCells count="8">
    <mergeCell ref="B49:F49"/>
    <mergeCell ref="D52:F52"/>
    <mergeCell ref="A1:F1"/>
    <mergeCell ref="A2:F2"/>
    <mergeCell ref="B5:E5"/>
    <mergeCell ref="B42:E42"/>
    <mergeCell ref="B44:E44"/>
    <mergeCell ref="B46:E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Hejman</dc:creator>
  <cp:keywords/>
  <dc:description/>
  <cp:lastModifiedBy>Jacek Hejman</cp:lastModifiedBy>
  <cp:lastPrinted>2021-09-08T18:01:15Z</cp:lastPrinted>
  <dcterms:created xsi:type="dcterms:W3CDTF">2020-08-11T04:46:27Z</dcterms:created>
  <dcterms:modified xsi:type="dcterms:W3CDTF">2021-09-08T18:04:21Z</dcterms:modified>
  <cp:category/>
  <cp:version/>
  <cp:contentType/>
  <cp:contentStatus/>
</cp:coreProperties>
</file>